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ownj\Documents\Governors\"/>
    </mc:Choice>
  </mc:AlternateContent>
  <xr:revisionPtr revIDLastSave="0" documentId="8_{FF9F1F24-E38D-4253-A010-ADED2451C2C6}" xr6:coauthVersionLast="36" xr6:coauthVersionMax="36" xr10:uidLastSave="{00000000-0000-0000-0000-000000000000}"/>
  <bookViews>
    <workbookView xWindow="0" yWindow="0" windowWidth="15200" windowHeight="7520" firstSheet="1" activeTab="1" xr2:uid="{00000000-000D-0000-FFFF-FFFF00000000}"/>
  </bookViews>
  <sheets>
    <sheet name="Instructions" sheetId="5" r:id="rId1"/>
    <sheet name="Governing Body Skills Matrix" sheetId="1" r:id="rId2"/>
    <sheet name="Sheet3" sheetId="3" state="hidden" r:id="rId3"/>
  </sheets>
  <definedNames>
    <definedName name="Answer">Sheet3!$A$1:$A$2</definedName>
    <definedName name="Experience">Sheet3!$B$1:$B$4</definedName>
  </definedNames>
  <calcPr calcId="191029"/>
</workbook>
</file>

<file path=xl/calcChain.xml><?xml version="1.0" encoding="utf-8"?>
<calcChain xmlns="http://schemas.openxmlformats.org/spreadsheetml/2006/main">
  <c r="F57" i="1" l="1"/>
  <c r="R54" i="1"/>
  <c r="S54" i="1" s="1"/>
  <c r="R55" i="1"/>
  <c r="S55" i="1" s="1"/>
  <c r="R56" i="1"/>
  <c r="S56" i="1" s="1"/>
  <c r="R53" i="1"/>
  <c r="S53" i="1" s="1"/>
  <c r="R52" i="1"/>
  <c r="S52" i="1" s="1"/>
  <c r="R50" i="1"/>
  <c r="S50" i="1" s="1"/>
  <c r="R49" i="1"/>
  <c r="S49" i="1" s="1"/>
  <c r="R48" i="1"/>
  <c r="S48" i="1" s="1"/>
  <c r="R47" i="1"/>
  <c r="S47" i="1" s="1"/>
  <c r="R44" i="1"/>
  <c r="S44" i="1" s="1"/>
  <c r="R45" i="1"/>
  <c r="S45" i="1" s="1"/>
  <c r="R43" i="1"/>
  <c r="S43" i="1" s="1"/>
  <c r="R42" i="1"/>
  <c r="S42" i="1" s="1"/>
  <c r="R35" i="1"/>
  <c r="S35" i="1" s="1"/>
  <c r="R37" i="1"/>
  <c r="S37" i="1" s="1"/>
  <c r="R38" i="1"/>
  <c r="S38" i="1" s="1"/>
  <c r="R39" i="1"/>
  <c r="S39" i="1" s="1"/>
  <c r="R40" i="1"/>
  <c r="S40" i="1" s="1"/>
  <c r="R36" i="1"/>
  <c r="S36" i="1" s="1"/>
  <c r="R33" i="1"/>
  <c r="S33" i="1" s="1"/>
  <c r="R32" i="1"/>
  <c r="S32" i="1" s="1"/>
  <c r="R31" i="1"/>
  <c r="S31" i="1" s="1"/>
  <c r="S18" i="1"/>
  <c r="S19" i="1"/>
  <c r="S21" i="1"/>
  <c r="S22" i="1"/>
  <c r="S14" i="1"/>
  <c r="S15" i="1"/>
  <c r="S16" i="1"/>
  <c r="S11" i="1"/>
  <c r="S12" i="1"/>
  <c r="S25" i="1"/>
  <c r="S26" i="1"/>
  <c r="S27" i="1"/>
  <c r="S28" i="1"/>
  <c r="S24" i="1"/>
  <c r="R25" i="1"/>
  <c r="R26" i="1"/>
  <c r="R27" i="1"/>
  <c r="R28" i="1"/>
  <c r="R24" i="1"/>
  <c r="R21" i="1"/>
  <c r="R22" i="1"/>
  <c r="R18" i="1"/>
  <c r="R19" i="1"/>
  <c r="R14" i="1"/>
  <c r="R15" i="1"/>
  <c r="R16" i="1"/>
  <c r="R11" i="1"/>
  <c r="R12" i="1"/>
  <c r="S8" i="1"/>
  <c r="S9" i="1"/>
  <c r="S7" i="1"/>
  <c r="R8" i="1"/>
  <c r="R9" i="1"/>
  <c r="R7" i="1"/>
  <c r="J57" i="1"/>
  <c r="K57" i="1"/>
  <c r="I57" i="1"/>
  <c r="D57" i="1"/>
  <c r="C57" i="1"/>
  <c r="E57" i="1"/>
  <c r="G57" i="1"/>
  <c r="H57" i="1"/>
  <c r="L57" i="1"/>
  <c r="M57" i="1"/>
  <c r="N57" i="1"/>
  <c r="O57" i="1"/>
  <c r="P57" i="1"/>
  <c r="Q57" i="1"/>
  <c r="B57" i="1"/>
</calcChain>
</file>

<file path=xl/sharedStrings.xml><?xml version="1.0" encoding="utf-8"?>
<sst xmlns="http://schemas.openxmlformats.org/spreadsheetml/2006/main" count="75" uniqueCount="74">
  <si>
    <t>Instructions for use</t>
  </si>
  <si>
    <t xml:space="preserve">The aim, in completing the matrix, is to determine the relative skills available within the Governing Body.  </t>
  </si>
  <si>
    <r>
      <t>Firstly,</t>
    </r>
    <r>
      <rPr>
        <sz val="11"/>
        <color theme="1"/>
        <rFont val="Arial"/>
        <family val="2"/>
      </rPr>
      <t xml:space="preserve"> fill in the details of each governor name at the top of the table.  This allows for the grid to be tailored to the individual schools Governing Body requirements.  </t>
    </r>
  </si>
  <si>
    <r>
      <t>Second,</t>
    </r>
    <r>
      <rPr>
        <sz val="11"/>
        <color theme="1"/>
        <rFont val="Arial"/>
        <family val="2"/>
      </rPr>
      <t xml:space="preserve"> for each governor identified use the drop down lists to identify the level at which the person has the relevant skills.</t>
    </r>
  </si>
  <si>
    <t>Click on each box for drop down arrow to appear .</t>
  </si>
  <si>
    <r>
      <t>Third,</t>
    </r>
    <r>
      <rPr>
        <sz val="11"/>
        <color theme="1"/>
        <rFont val="Arial"/>
        <family val="2"/>
      </rPr>
      <t xml:space="preserve"> on completion analyse the results to ensure the skills, knowledge and experience are spread across the governing body and identify gaps. </t>
    </r>
  </si>
  <si>
    <t>Please note, not all Governors need all these skills, but collectively the Governing Body will ideally have these between them.</t>
  </si>
  <si>
    <t>Governing Body Skills Matrix</t>
  </si>
  <si>
    <t xml:space="preserve">Rachel Watkinson </t>
  </si>
  <si>
    <t>Julie Brown</t>
  </si>
  <si>
    <t>Sandra Fletcher</t>
  </si>
  <si>
    <t xml:space="preserve">Gareth Potter </t>
  </si>
  <si>
    <t>Graham Gooch</t>
  </si>
  <si>
    <t>Linda Masterson</t>
  </si>
  <si>
    <t>Alison Kenwright</t>
  </si>
  <si>
    <t>Jon Bates</t>
  </si>
  <si>
    <t>Annie Walpole</t>
  </si>
  <si>
    <t>Stephen Young</t>
  </si>
  <si>
    <t>NUMBER OF YES</t>
  </si>
  <si>
    <t>NUMBER OF NO</t>
  </si>
  <si>
    <r>
      <t xml:space="preserve">CORE TASKS </t>
    </r>
    <r>
      <rPr>
        <b/>
        <sz val="12"/>
        <color theme="1"/>
        <rFont val="Arial"/>
        <family val="2"/>
      </rPr>
      <t xml:space="preserve"> </t>
    </r>
  </si>
  <si>
    <t xml:space="preserve">Communication </t>
  </si>
  <si>
    <t>Basic level of skills in literacy and numeracy</t>
  </si>
  <si>
    <t>Yes</t>
  </si>
  <si>
    <t>Basic IT skills</t>
  </si>
  <si>
    <t>Speaking and listening skills</t>
  </si>
  <si>
    <t>Strategic planning</t>
  </si>
  <si>
    <t>Understanding of  the school's vision and ethos</t>
  </si>
  <si>
    <t>Awareness of the context of the school in the community</t>
  </si>
  <si>
    <t>Building positive relationships</t>
  </si>
  <si>
    <t>Ability to maintain confidentiality and abide by the code of conduct</t>
  </si>
  <si>
    <t>Ability to work as a member of a team, to make collective decisions and stand by them</t>
  </si>
  <si>
    <t>Ability to respect the boundaries between management and governance functions</t>
  </si>
  <si>
    <t>Valuing diversity</t>
  </si>
  <si>
    <t>Willingness to recruit to reflect the context of the school's population</t>
  </si>
  <si>
    <t>Understanding and observation of the principles of the law relating to equality</t>
  </si>
  <si>
    <t>Engagement with stakeholders</t>
  </si>
  <si>
    <t>Willingness to promote the school in the community</t>
  </si>
  <si>
    <t>Ability to engage with all stakeholders of the school community</t>
  </si>
  <si>
    <t>A strong commitment to improving the education of every child</t>
  </si>
  <si>
    <t>Readiness to ask challenging questions and to monitor and evaluate the impact of decisions taken</t>
  </si>
  <si>
    <t>Willingness to undertake own self-evaluation</t>
  </si>
  <si>
    <t>Willingness to undertake training and to develop own skills, expertise and knowledge</t>
  </si>
  <si>
    <t>Readiness to give additional time (where possible) during critical periods</t>
  </si>
  <si>
    <r>
      <t>SPECIALIST SKILLS/EXPERIENCE</t>
    </r>
    <r>
      <rPr>
        <b/>
        <sz val="12"/>
        <color theme="1"/>
        <rFont val="Arial"/>
        <family val="2"/>
      </rPr>
      <t xml:space="preserve">  Level of experience:1 (none) to 4 (extensive)</t>
    </r>
    <r>
      <rPr>
        <b/>
        <u/>
        <sz val="12"/>
        <color theme="1"/>
        <rFont val="Arial"/>
        <family val="2"/>
      </rPr>
      <t xml:space="preserve">
</t>
    </r>
  </si>
  <si>
    <t>TOTAL</t>
  </si>
  <si>
    <t>AVERAGE</t>
  </si>
  <si>
    <t>Understanding and experience of governance</t>
  </si>
  <si>
    <t>Experience of board membership in another sector or as a governor/trustee in another school</t>
  </si>
  <si>
    <t>Experience of chairing meetings</t>
  </si>
  <si>
    <t>Experience of professional leadership</t>
  </si>
  <si>
    <t>Understanding/experience of strategic planning</t>
  </si>
  <si>
    <t>Ability to analyse complex issues</t>
  </si>
  <si>
    <t>Legal experience</t>
  </si>
  <si>
    <t>Problem solving skills</t>
  </si>
  <si>
    <t>Experience of change management (e.g. organisational restructures, career changes)</t>
  </si>
  <si>
    <t>Political awareness (e.g.  education policy)</t>
  </si>
  <si>
    <t>Ability to analyse data</t>
  </si>
  <si>
    <t>Ability to question and challenge constructively</t>
  </si>
  <si>
    <t>Experience of project management</t>
  </si>
  <si>
    <t>Experience of performance management/appraisal  of self and/or others</t>
  </si>
  <si>
    <t>Financial management/planning</t>
  </si>
  <si>
    <t>Experience of procurement/purchasing</t>
  </si>
  <si>
    <t>Experience of premises/facilities management including health and safety</t>
  </si>
  <si>
    <t>Experience of fundraising, grants, contract management</t>
  </si>
  <si>
    <t>Links with the community</t>
  </si>
  <si>
    <t>Links with local businesses</t>
  </si>
  <si>
    <t>Knowledge of the local/regional economy</t>
  </si>
  <si>
    <t>Working or volunteering with children/young people</t>
  </si>
  <si>
    <t>Understanding of special needs and disability</t>
  </si>
  <si>
    <t>Current number of governors</t>
  </si>
  <si>
    <t>No</t>
  </si>
  <si>
    <t>Jeni Barnes</t>
  </si>
  <si>
    <t xml:space="preserve">Wesley Roberts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</si>
</sst>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4" borderId="0" applyNumberFormat="0" applyBorder="0" applyAlignment="0" applyProtection="0"/>
  </cellStyleXfs>
  <cellXfs count="70">
    <xf numFmtId="0" fontId="0" fillId="0" borderId="0" xfId="0"/>
    <xf numFmtId="0" fontId="2" fillId="0" borderId="6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6" xfId="0" applyFont="1" applyBorder="1" applyAlignment="1">
      <alignment textRotation="45" wrapText="1"/>
    </xf>
    <xf numFmtId="0" fontId="1" fillId="0" borderId="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5" fillId="0" borderId="3" xfId="0" applyFont="1" applyBorder="1" applyAlignment="1">
      <alignment textRotation="45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0" xfId="0" applyFont="1"/>
    <xf numFmtId="0" fontId="1" fillId="0" borderId="14" xfId="0" applyFont="1" applyBorder="1" applyAlignment="1">
      <alignment wrapText="1"/>
    </xf>
    <xf numFmtId="0" fontId="7" fillId="4" borderId="3" xfId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5" borderId="19" xfId="0" applyFont="1" applyFill="1" applyBorder="1" applyAlignment="1">
      <alignment wrapText="1"/>
    </xf>
    <xf numFmtId="0" fontId="1" fillId="5" borderId="20" xfId="0" applyFont="1" applyFill="1" applyBorder="1" applyAlignment="1">
      <alignment wrapText="1"/>
    </xf>
    <xf numFmtId="0" fontId="1" fillId="5" borderId="21" xfId="0" applyFont="1" applyFill="1" applyBorder="1" applyAlignment="1">
      <alignment wrapText="1"/>
    </xf>
    <xf numFmtId="0" fontId="1" fillId="5" borderId="23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5" borderId="26" xfId="0" applyFont="1" applyFill="1" applyBorder="1" applyAlignment="1">
      <alignment wrapText="1"/>
    </xf>
    <xf numFmtId="0" fontId="1" fillId="5" borderId="27" xfId="0" applyFont="1" applyFill="1" applyBorder="1" applyAlignment="1">
      <alignment wrapText="1"/>
    </xf>
    <xf numFmtId="0" fontId="1" fillId="5" borderId="28" xfId="0" applyFont="1" applyFill="1" applyBorder="1" applyAlignment="1">
      <alignment wrapText="1"/>
    </xf>
    <xf numFmtId="0" fontId="1" fillId="5" borderId="29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4" fillId="3" borderId="8" xfId="0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4" fillId="3" borderId="7" xfId="0" applyFont="1" applyFill="1" applyBorder="1" applyAlignment="1">
      <alignment horizontal="center" wrapText="1"/>
    </xf>
    <xf numFmtId="0" fontId="1" fillId="5" borderId="32" xfId="0" applyFont="1" applyFill="1" applyBorder="1" applyAlignment="1">
      <alignment wrapText="1"/>
    </xf>
    <xf numFmtId="0" fontId="1" fillId="5" borderId="33" xfId="0" applyFont="1" applyFill="1" applyBorder="1" applyAlignment="1">
      <alignment wrapText="1"/>
    </xf>
    <xf numFmtId="2" fontId="1" fillId="5" borderId="20" xfId="0" applyNumberFormat="1" applyFont="1" applyFill="1" applyBorder="1" applyAlignment="1">
      <alignment wrapText="1"/>
    </xf>
    <xf numFmtId="2" fontId="1" fillId="5" borderId="22" xfId="0" applyNumberFormat="1" applyFont="1" applyFill="1" applyBorder="1" applyAlignment="1">
      <alignment wrapText="1"/>
    </xf>
    <xf numFmtId="2" fontId="1" fillId="5" borderId="24" xfId="0" applyNumberFormat="1" applyFont="1" applyFill="1" applyBorder="1" applyAlignment="1">
      <alignment wrapText="1"/>
    </xf>
    <xf numFmtId="0" fontId="1" fillId="5" borderId="13" xfId="0" applyFont="1" applyFill="1" applyBorder="1" applyAlignment="1">
      <alignment wrapText="1"/>
    </xf>
    <xf numFmtId="0" fontId="5" fillId="5" borderId="13" xfId="0" applyFont="1" applyFill="1" applyBorder="1" applyAlignment="1">
      <alignment horizontal="right" wrapText="1"/>
    </xf>
    <xf numFmtId="0" fontId="1" fillId="2" borderId="14" xfId="0" applyFont="1" applyFill="1" applyBorder="1" applyAlignment="1">
      <alignment wrapText="1"/>
    </xf>
    <xf numFmtId="0" fontId="7" fillId="4" borderId="3" xfId="1" applyNumberFormat="1" applyBorder="1" applyAlignment="1">
      <alignment wrapText="1"/>
    </xf>
    <xf numFmtId="0" fontId="1" fillId="0" borderId="0" xfId="0" applyFont="1" applyAlignment="1">
      <alignment horizontal="center" wrapText="1"/>
    </xf>
    <xf numFmtId="0" fontId="4" fillId="3" borderId="7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 wrapText="1"/>
    </xf>
    <xf numFmtId="0" fontId="4" fillId="2" borderId="12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 textRotation="90"/>
    </xf>
    <xf numFmtId="0" fontId="6" fillId="5" borderId="31" xfId="0" applyFont="1" applyFill="1" applyBorder="1" applyAlignment="1">
      <alignment horizontal="center" vertical="center" textRotation="90"/>
    </xf>
  </cellXfs>
  <cellStyles count="2">
    <cellStyle name="Good" xfId="1" builtinId="26"/>
    <cellStyle name="Normal" xfId="0" builtinId="0"/>
  </cellStyles>
  <dxfs count="10">
    <dxf>
      <fill>
        <patternFill>
          <bgColor rgb="FF00CC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66"/>
        </patternFill>
      </fill>
    </dxf>
    <dxf>
      <fill>
        <patternFill>
          <bgColor rgb="FF00CC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388620</xdr:colOff>
      <xdr:row>5</xdr:row>
      <xdr:rowOff>160020</xdr:rowOff>
    </xdr:from>
    <xdr:to>
      <xdr:col>13</xdr:col>
      <xdr:colOff>373380</xdr:colOff>
      <xdr:row>7</xdr:row>
      <xdr:rowOff>68604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-1" t="2703" r="10344"/>
        <a:stretch/>
      </xdr:blipFill>
      <xdr:spPr>
        <a:xfrm>
          <a:off x="7703820" y="1089660"/>
          <a:ext cx="594360" cy="274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opLeftCell="A4" workbookViewId="0">
      <selection activeCell="Q20" sqref="Q20"/>
    </sheetView>
  </sheetViews>
  <sheetFormatPr defaultRowHeight="14.5" x14ac:dyDescent="0.35"/>
  <sheetData>
    <row r="1" spans="1:15" ht="15.5" x14ac:dyDescent="0.35">
      <c r="A1" s="19" t="s">
        <v>0</v>
      </c>
    </row>
    <row r="3" spans="1:15" x14ac:dyDescent="0.35">
      <c r="A3" s="17" t="s">
        <v>1</v>
      </c>
    </row>
    <row r="4" spans="1:15" x14ac:dyDescent="0.35">
      <c r="A4" s="17"/>
    </row>
    <row r="5" spans="1:15" x14ac:dyDescent="0.35">
      <c r="A5" s="16" t="s">
        <v>2</v>
      </c>
    </row>
    <row r="6" spans="1:15" x14ac:dyDescent="0.35">
      <c r="A6" s="17"/>
    </row>
    <row r="7" spans="1:15" x14ac:dyDescent="0.35">
      <c r="A7" s="16" t="s">
        <v>3</v>
      </c>
      <c r="O7" s="18" t="s">
        <v>4</v>
      </c>
    </row>
    <row r="8" spans="1:15" x14ac:dyDescent="0.35">
      <c r="A8" s="17"/>
    </row>
    <row r="9" spans="1:15" x14ac:dyDescent="0.35">
      <c r="A9" s="16" t="s">
        <v>5</v>
      </c>
    </row>
    <row r="10" spans="1:15" x14ac:dyDescent="0.35">
      <c r="A10" s="17"/>
    </row>
    <row r="11" spans="1:15" x14ac:dyDescent="0.35">
      <c r="A11" s="16" t="s">
        <v>6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U59"/>
  <sheetViews>
    <sheetView tabSelected="1" topLeftCell="A34" zoomScale="85" zoomScaleNormal="70" workbookViewId="0">
      <pane xSplit="1" topLeftCell="D1" activePane="topRight" state="frozen"/>
      <selection activeCell="L57" sqref="L57"/>
      <selection pane="topRight" activeCell="E59" sqref="E59"/>
    </sheetView>
  </sheetViews>
  <sheetFormatPr defaultColWidth="8.90625" defaultRowHeight="14" x14ac:dyDescent="0.3"/>
  <cols>
    <col min="1" max="1" width="47.453125" style="4" customWidth="1"/>
    <col min="2" max="2" width="11.6328125" style="4" customWidth="1"/>
    <col min="3" max="3" width="10.453125" style="4" customWidth="1"/>
    <col min="4" max="4" width="12" style="4" customWidth="1"/>
    <col min="5" max="6" width="9.36328125" style="4" customWidth="1"/>
    <col min="7" max="7" width="9.54296875" style="4" customWidth="1"/>
    <col min="8" max="9" width="10.36328125" style="4" customWidth="1"/>
    <col min="10" max="10" width="10.6328125" style="4" customWidth="1"/>
    <col min="11" max="11" width="9.08984375" style="4" customWidth="1"/>
    <col min="12" max="12" width="11.90625" style="4" customWidth="1"/>
    <col min="13" max="13" width="11.6328125" style="4" customWidth="1"/>
    <col min="14" max="14" width="9.08984375" style="4" customWidth="1"/>
    <col min="15" max="15" width="9.6328125" style="4" customWidth="1"/>
    <col min="16" max="17" width="8" style="4" bestFit="1" customWidth="1"/>
    <col min="18" max="18" width="7.90625" style="4" customWidth="1"/>
    <col min="19" max="19" width="9.36328125" style="4" customWidth="1"/>
    <col min="20" max="20" width="7.54296875" style="4" customWidth="1"/>
    <col min="21" max="21" width="13.90625" style="4" customWidth="1"/>
    <col min="22" max="22" width="8.90625" style="4" customWidth="1"/>
    <col min="23" max="16384" width="8.90625" style="4"/>
  </cols>
  <sheetData>
    <row r="1" spans="1:21" ht="15.65" customHeight="1" x14ac:dyDescent="0.3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15.65" customHeigh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5.65" customHeight="1" x14ac:dyDescent="0.3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75" customHeight="1" thickBot="1" x14ac:dyDescent="0.35">
      <c r="A4" s="15" t="s">
        <v>7</v>
      </c>
      <c r="B4" s="12" t="s">
        <v>8</v>
      </c>
      <c r="C4" s="12" t="s">
        <v>9</v>
      </c>
      <c r="D4" s="6" t="s">
        <v>10</v>
      </c>
      <c r="E4" s="6"/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72</v>
      </c>
      <c r="M4" s="6" t="s">
        <v>17</v>
      </c>
      <c r="N4" s="6" t="s">
        <v>73</v>
      </c>
      <c r="O4" s="6"/>
      <c r="P4" s="6"/>
      <c r="Q4" s="6"/>
      <c r="R4" s="6" t="s">
        <v>18</v>
      </c>
      <c r="S4" s="6" t="s">
        <v>19</v>
      </c>
      <c r="T4" s="6"/>
      <c r="U4" s="5"/>
    </row>
    <row r="5" spans="1:21" ht="15.5" x14ac:dyDescent="0.35">
      <c r="A5" s="62" t="s">
        <v>20</v>
      </c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5"/>
    </row>
    <row r="6" spans="1:21" ht="14.5" thickBot="1" x14ac:dyDescent="0.35">
      <c r="A6" s="9" t="s">
        <v>21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36"/>
      <c r="S6" s="36"/>
      <c r="T6" s="11"/>
    </row>
    <row r="7" spans="1:21" ht="14.5" x14ac:dyDescent="0.35">
      <c r="A7" s="2" t="s">
        <v>22</v>
      </c>
      <c r="B7" s="21"/>
      <c r="C7" s="21"/>
      <c r="D7" s="21"/>
      <c r="E7" s="21"/>
      <c r="F7" s="21"/>
      <c r="G7" s="21"/>
      <c r="H7" s="21"/>
      <c r="I7" s="21"/>
      <c r="J7" s="21"/>
      <c r="K7" s="50"/>
      <c r="L7" s="21"/>
      <c r="M7" s="21"/>
      <c r="N7" s="21"/>
      <c r="O7" s="21"/>
      <c r="P7" s="7"/>
      <c r="Q7" s="30"/>
      <c r="R7" s="26">
        <f>COUNTIF(B7:Q7,"Yes")</f>
        <v>0</v>
      </c>
      <c r="S7" s="27">
        <f>COUNTIF(B7:Q7,"No")</f>
        <v>0</v>
      </c>
      <c r="T7" s="31"/>
    </row>
    <row r="8" spans="1:21" ht="14.5" x14ac:dyDescent="0.35">
      <c r="A8" s="2" t="s">
        <v>24</v>
      </c>
      <c r="B8" s="21"/>
      <c r="C8" s="21"/>
      <c r="D8" s="21"/>
      <c r="E8" s="21"/>
      <c r="F8" s="21"/>
      <c r="G8" s="21"/>
      <c r="H8" s="21"/>
      <c r="I8" s="21"/>
      <c r="J8" s="21"/>
      <c r="K8" s="50"/>
      <c r="L8" s="21"/>
      <c r="M8" s="21"/>
      <c r="N8" s="21"/>
      <c r="O8" s="21"/>
      <c r="P8" s="7"/>
      <c r="Q8" s="30"/>
      <c r="R8" s="32">
        <f t="shared" ref="R8:R22" si="0">COUNTIF(B8:Q8,"Yes")</f>
        <v>0</v>
      </c>
      <c r="S8" s="33">
        <f t="shared" ref="S8:S22" si="1">COUNTIF(B8:Q8,"No")</f>
        <v>0</v>
      </c>
      <c r="T8" s="31"/>
    </row>
    <row r="9" spans="1:21" ht="14.5" x14ac:dyDescent="0.35">
      <c r="A9" s="2" t="s">
        <v>25</v>
      </c>
      <c r="B9" s="21"/>
      <c r="C9" s="21"/>
      <c r="D9" s="21"/>
      <c r="E9" s="21"/>
      <c r="F9" s="21"/>
      <c r="G9" s="21"/>
      <c r="H9" s="21"/>
      <c r="I9" s="21"/>
      <c r="J9" s="21"/>
      <c r="K9" s="50"/>
      <c r="L9" s="21"/>
      <c r="M9" s="21"/>
      <c r="N9" s="21"/>
      <c r="O9" s="21"/>
      <c r="P9" s="7"/>
      <c r="Q9" s="30"/>
      <c r="R9" s="34">
        <f t="shared" si="0"/>
        <v>0</v>
      </c>
      <c r="S9" s="35">
        <f t="shared" si="1"/>
        <v>0</v>
      </c>
      <c r="T9" s="31"/>
    </row>
    <row r="10" spans="1:21" ht="14.5" thickBot="1" x14ac:dyDescent="0.35">
      <c r="A10" s="9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49"/>
      <c r="S10" s="49"/>
      <c r="T10" s="11"/>
    </row>
    <row r="11" spans="1:21" ht="14.5" x14ac:dyDescent="0.35">
      <c r="A11" s="2" t="s">
        <v>27</v>
      </c>
      <c r="B11" s="21"/>
      <c r="C11" s="21"/>
      <c r="D11" s="21"/>
      <c r="E11" s="21"/>
      <c r="F11" s="21"/>
      <c r="G11" s="21"/>
      <c r="H11" s="21"/>
      <c r="I11" s="21"/>
      <c r="J11" s="21"/>
      <c r="K11" s="50"/>
      <c r="L11" s="21"/>
      <c r="M11" s="21"/>
      <c r="N11" s="21"/>
      <c r="O11" s="21"/>
      <c r="P11" s="7"/>
      <c r="Q11" s="30"/>
      <c r="R11" s="26">
        <f t="shared" si="0"/>
        <v>0</v>
      </c>
      <c r="S11" s="27">
        <f t="shared" si="1"/>
        <v>0</v>
      </c>
      <c r="T11" s="31"/>
    </row>
    <row r="12" spans="1:21" ht="15" thickBot="1" x14ac:dyDescent="0.4">
      <c r="A12" s="2" t="s">
        <v>28</v>
      </c>
      <c r="B12" s="21"/>
      <c r="C12" s="21"/>
      <c r="D12" s="21"/>
      <c r="E12" s="21"/>
      <c r="F12" s="21"/>
      <c r="G12" s="21"/>
      <c r="H12" s="21"/>
      <c r="I12" s="21"/>
      <c r="J12" s="21"/>
      <c r="K12" s="50"/>
      <c r="L12" s="21"/>
      <c r="M12" s="21"/>
      <c r="N12" s="21"/>
      <c r="O12" s="21"/>
      <c r="P12" s="7"/>
      <c r="Q12" s="30"/>
      <c r="R12" s="34">
        <f t="shared" si="0"/>
        <v>0</v>
      </c>
      <c r="S12" s="35">
        <f t="shared" si="1"/>
        <v>0</v>
      </c>
      <c r="T12" s="31"/>
    </row>
    <row r="13" spans="1:21" ht="14.5" thickBot="1" x14ac:dyDescent="0.35">
      <c r="A13" s="9" t="s">
        <v>29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49"/>
      <c r="S13" s="49"/>
      <c r="T13" s="11"/>
    </row>
    <row r="14" spans="1:21" ht="26" x14ac:dyDescent="0.35">
      <c r="A14" s="2" t="s">
        <v>30</v>
      </c>
      <c r="B14" s="21"/>
      <c r="C14" s="21"/>
      <c r="D14" s="21"/>
      <c r="E14" s="21"/>
      <c r="F14" s="21"/>
      <c r="G14" s="21"/>
      <c r="H14" s="21"/>
      <c r="I14" s="21"/>
      <c r="J14" s="21"/>
      <c r="K14" s="50"/>
      <c r="L14" s="21"/>
      <c r="M14" s="21"/>
      <c r="N14" s="21"/>
      <c r="O14" s="21"/>
      <c r="P14" s="7"/>
      <c r="Q14" s="30"/>
      <c r="R14" s="26">
        <f t="shared" si="0"/>
        <v>0</v>
      </c>
      <c r="S14" s="27">
        <f t="shared" si="1"/>
        <v>0</v>
      </c>
      <c r="T14" s="31"/>
    </row>
    <row r="15" spans="1:21" ht="26" x14ac:dyDescent="0.35">
      <c r="A15" s="2" t="s">
        <v>31</v>
      </c>
      <c r="B15" s="21"/>
      <c r="C15" s="21"/>
      <c r="D15" s="21"/>
      <c r="E15" s="21"/>
      <c r="F15" s="21"/>
      <c r="G15" s="21"/>
      <c r="H15" s="21"/>
      <c r="I15" s="21"/>
      <c r="J15" s="21"/>
      <c r="K15" s="50"/>
      <c r="L15" s="21"/>
      <c r="M15" s="21"/>
      <c r="N15" s="21"/>
      <c r="O15" s="21"/>
      <c r="P15" s="7"/>
      <c r="Q15" s="30"/>
      <c r="R15" s="32">
        <f t="shared" si="0"/>
        <v>0</v>
      </c>
      <c r="S15" s="33">
        <f t="shared" si="1"/>
        <v>0</v>
      </c>
      <c r="T15" s="31"/>
    </row>
    <row r="16" spans="1:21" ht="26" x14ac:dyDescent="0.35">
      <c r="A16" s="2" t="s">
        <v>32</v>
      </c>
      <c r="B16" s="21"/>
      <c r="C16" s="21"/>
      <c r="D16" s="21"/>
      <c r="E16" s="21"/>
      <c r="F16" s="21"/>
      <c r="G16" s="21"/>
      <c r="H16" s="21"/>
      <c r="I16" s="21"/>
      <c r="J16" s="21"/>
      <c r="K16" s="50"/>
      <c r="L16" s="21"/>
      <c r="M16" s="21"/>
      <c r="N16" s="21"/>
      <c r="O16" s="21"/>
      <c r="P16" s="7"/>
      <c r="Q16" s="30"/>
      <c r="R16" s="34">
        <f t="shared" si="0"/>
        <v>0</v>
      </c>
      <c r="S16" s="35">
        <f t="shared" si="1"/>
        <v>0</v>
      </c>
      <c r="T16" s="31"/>
    </row>
    <row r="17" spans="1:20" ht="14.5" thickBot="1" x14ac:dyDescent="0.35">
      <c r="A17" s="9" t="s">
        <v>33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49"/>
      <c r="S17" s="49"/>
      <c r="T17" s="11"/>
    </row>
    <row r="18" spans="1:20" ht="26" x14ac:dyDescent="0.35">
      <c r="A18" s="2" t="s">
        <v>34</v>
      </c>
      <c r="B18" s="21"/>
      <c r="C18" s="21"/>
      <c r="D18" s="21"/>
      <c r="E18" s="21"/>
      <c r="F18" s="21"/>
      <c r="G18" s="21"/>
      <c r="H18" s="21"/>
      <c r="I18" s="21"/>
      <c r="J18" s="21"/>
      <c r="K18" s="50"/>
      <c r="L18" s="21"/>
      <c r="M18" s="21"/>
      <c r="N18" s="21"/>
      <c r="O18" s="21"/>
      <c r="P18" s="7"/>
      <c r="Q18" s="30"/>
      <c r="R18" s="26">
        <f t="shared" si="0"/>
        <v>0</v>
      </c>
      <c r="S18" s="27">
        <f t="shared" si="1"/>
        <v>0</v>
      </c>
      <c r="T18" s="31"/>
    </row>
    <row r="19" spans="1:20" ht="26" x14ac:dyDescent="0.35">
      <c r="A19" s="2" t="s">
        <v>35</v>
      </c>
      <c r="B19" s="21"/>
      <c r="C19" s="21"/>
      <c r="D19" s="21"/>
      <c r="E19" s="21"/>
      <c r="F19" s="21"/>
      <c r="G19" s="21"/>
      <c r="H19" s="21"/>
      <c r="I19" s="21"/>
      <c r="J19" s="21"/>
      <c r="K19" s="50"/>
      <c r="L19" s="21"/>
      <c r="M19" s="21"/>
      <c r="N19" s="21"/>
      <c r="O19" s="21"/>
      <c r="P19" s="7"/>
      <c r="Q19" s="30"/>
      <c r="R19" s="34">
        <f t="shared" si="0"/>
        <v>0</v>
      </c>
      <c r="S19" s="35">
        <f t="shared" si="1"/>
        <v>0</v>
      </c>
      <c r="T19" s="31"/>
    </row>
    <row r="20" spans="1:20" ht="14.5" thickBot="1" x14ac:dyDescent="0.35">
      <c r="A20" s="9" t="s">
        <v>36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49"/>
      <c r="S20" s="49"/>
      <c r="T20" s="11"/>
    </row>
    <row r="21" spans="1:20" ht="14.5" x14ac:dyDescent="0.35">
      <c r="A21" s="2" t="s">
        <v>37</v>
      </c>
      <c r="B21" s="21"/>
      <c r="C21" s="21"/>
      <c r="D21" s="21"/>
      <c r="E21" s="21"/>
      <c r="F21" s="21"/>
      <c r="G21" s="21"/>
      <c r="H21" s="21"/>
      <c r="I21" s="21"/>
      <c r="J21" s="21"/>
      <c r="K21" s="50"/>
      <c r="L21" s="21"/>
      <c r="M21" s="21"/>
      <c r="N21" s="21"/>
      <c r="O21" s="21"/>
      <c r="P21" s="7"/>
      <c r="Q21" s="30"/>
      <c r="R21" s="26">
        <f t="shared" si="0"/>
        <v>0</v>
      </c>
      <c r="S21" s="27">
        <f t="shared" si="1"/>
        <v>0</v>
      </c>
      <c r="T21" s="31"/>
    </row>
    <row r="22" spans="1:20" ht="26" x14ac:dyDescent="0.35">
      <c r="A22" s="2" t="s">
        <v>38</v>
      </c>
      <c r="B22" s="21"/>
      <c r="C22" s="21"/>
      <c r="D22" s="21"/>
      <c r="E22" s="21"/>
      <c r="F22" s="21"/>
      <c r="G22" s="21"/>
      <c r="H22" s="21"/>
      <c r="I22" s="21"/>
      <c r="J22" s="21"/>
      <c r="K22" s="50"/>
      <c r="L22" s="21"/>
      <c r="M22" s="21"/>
      <c r="N22" s="21"/>
      <c r="O22" s="21"/>
      <c r="P22" s="7"/>
      <c r="Q22" s="30"/>
      <c r="R22" s="34">
        <f t="shared" si="0"/>
        <v>0</v>
      </c>
      <c r="S22" s="35">
        <f t="shared" si="1"/>
        <v>0</v>
      </c>
      <c r="T22" s="31"/>
    </row>
    <row r="23" spans="1:20" ht="14.5" thickBot="1" x14ac:dyDescent="0.35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  <c r="S23" s="60"/>
      <c r="T23" s="61"/>
    </row>
    <row r="24" spans="1:20" ht="26" x14ac:dyDescent="0.35">
      <c r="A24" s="2" t="s">
        <v>39</v>
      </c>
      <c r="B24" s="21"/>
      <c r="C24" s="21"/>
      <c r="D24" s="21"/>
      <c r="E24" s="21"/>
      <c r="F24" s="21"/>
      <c r="G24" s="21"/>
      <c r="H24" s="21"/>
      <c r="I24" s="21"/>
      <c r="J24" s="21"/>
      <c r="K24" s="50"/>
      <c r="L24" s="21"/>
      <c r="M24" s="21"/>
      <c r="N24" s="21"/>
      <c r="O24" s="21"/>
      <c r="P24" s="7"/>
      <c r="Q24" s="30"/>
      <c r="R24" s="26">
        <f>COUNTIF(B24:Q24, "yes")</f>
        <v>0</v>
      </c>
      <c r="S24" s="27">
        <f>COUNTIF(B24:Q24,"no")</f>
        <v>0</v>
      </c>
      <c r="T24" s="31"/>
    </row>
    <row r="25" spans="1:20" ht="26" x14ac:dyDescent="0.35">
      <c r="A25" s="2" t="s">
        <v>40</v>
      </c>
      <c r="B25" s="21"/>
      <c r="C25" s="21"/>
      <c r="D25" s="21"/>
      <c r="E25" s="21"/>
      <c r="F25" s="21"/>
      <c r="G25" s="21"/>
      <c r="H25" s="21"/>
      <c r="I25" s="21"/>
      <c r="J25" s="21"/>
      <c r="K25" s="50"/>
      <c r="L25" s="21"/>
      <c r="M25" s="21"/>
      <c r="N25" s="21"/>
      <c r="O25" s="21"/>
      <c r="P25" s="7"/>
      <c r="Q25" s="30"/>
      <c r="R25" s="32">
        <f t="shared" ref="R25:R28" si="2">COUNTIF(B25:Q25, "yes")</f>
        <v>0</v>
      </c>
      <c r="S25" s="33">
        <f t="shared" ref="S25:S28" si="3">COUNTIF(B25:Q25,"no")</f>
        <v>0</v>
      </c>
      <c r="T25" s="31"/>
    </row>
    <row r="26" spans="1:20" ht="14.5" x14ac:dyDescent="0.35">
      <c r="A26" s="2" t="s">
        <v>41</v>
      </c>
      <c r="B26" s="21"/>
      <c r="C26" s="21"/>
      <c r="D26" s="21"/>
      <c r="E26" s="21"/>
      <c r="F26" s="21"/>
      <c r="G26" s="21"/>
      <c r="H26" s="21"/>
      <c r="I26" s="21"/>
      <c r="J26" s="21"/>
      <c r="K26" s="50"/>
      <c r="L26" s="21"/>
      <c r="M26" s="21"/>
      <c r="N26" s="21"/>
      <c r="O26" s="21"/>
      <c r="P26" s="7"/>
      <c r="Q26" s="30"/>
      <c r="R26" s="32">
        <f t="shared" si="2"/>
        <v>0</v>
      </c>
      <c r="S26" s="33">
        <f t="shared" si="3"/>
        <v>0</v>
      </c>
      <c r="T26" s="31"/>
    </row>
    <row r="27" spans="1:20" ht="26" x14ac:dyDescent="0.35">
      <c r="A27" s="2" t="s">
        <v>42</v>
      </c>
      <c r="B27" s="21"/>
      <c r="C27" s="21"/>
      <c r="D27" s="21"/>
      <c r="E27" s="21"/>
      <c r="F27" s="21"/>
      <c r="G27" s="21"/>
      <c r="H27" s="21"/>
      <c r="I27" s="21"/>
      <c r="J27" s="21"/>
      <c r="K27" s="50"/>
      <c r="L27" s="21"/>
      <c r="M27" s="21"/>
      <c r="N27" s="21"/>
      <c r="O27" s="21"/>
      <c r="P27" s="7"/>
      <c r="Q27" s="30"/>
      <c r="R27" s="32">
        <f t="shared" si="2"/>
        <v>0</v>
      </c>
      <c r="S27" s="33">
        <f t="shared" si="3"/>
        <v>0</v>
      </c>
      <c r="T27" s="31"/>
    </row>
    <row r="28" spans="1:20" ht="26" x14ac:dyDescent="0.35">
      <c r="A28" s="1" t="s">
        <v>43</v>
      </c>
      <c r="B28" s="21"/>
      <c r="C28" s="21"/>
      <c r="D28" s="21"/>
      <c r="E28" s="21"/>
      <c r="F28" s="21"/>
      <c r="G28" s="21"/>
      <c r="H28" s="21"/>
      <c r="I28" s="21"/>
      <c r="J28" s="21"/>
      <c r="K28" s="50"/>
      <c r="L28" s="21"/>
      <c r="M28" s="21"/>
      <c r="N28" s="21"/>
      <c r="O28" s="21"/>
      <c r="P28" s="7"/>
      <c r="Q28" s="30"/>
      <c r="R28" s="34">
        <f t="shared" si="2"/>
        <v>0</v>
      </c>
      <c r="S28" s="35">
        <f t="shared" si="3"/>
        <v>0</v>
      </c>
      <c r="T28" s="31"/>
    </row>
    <row r="29" spans="1:20" ht="44.25" customHeight="1" thickBot="1" x14ac:dyDescent="0.35">
      <c r="A29" s="66" t="s">
        <v>44</v>
      </c>
      <c r="B29" s="67"/>
      <c r="C29" s="67"/>
      <c r="D29" s="67"/>
      <c r="E29" s="67"/>
      <c r="F29" s="6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68" t="s">
        <v>45</v>
      </c>
      <c r="S29" s="68" t="s">
        <v>46</v>
      </c>
      <c r="T29" s="38"/>
    </row>
    <row r="30" spans="1:20" ht="33" customHeight="1" thickBot="1" x14ac:dyDescent="0.35">
      <c r="A30" s="41" t="s">
        <v>47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69"/>
      <c r="S30" s="69"/>
      <c r="T30" s="40"/>
    </row>
    <row r="31" spans="1:20" ht="25.5" x14ac:dyDescent="0.3">
      <c r="A31" s="8" t="s">
        <v>48</v>
      </c>
      <c r="B31" s="13">
        <v>3</v>
      </c>
      <c r="C31" s="13">
        <v>4</v>
      </c>
      <c r="D31" s="13">
        <v>2</v>
      </c>
      <c r="E31" s="13"/>
      <c r="F31" s="13">
        <v>1</v>
      </c>
      <c r="G31" s="13">
        <v>4</v>
      </c>
      <c r="H31" s="13">
        <v>1</v>
      </c>
      <c r="I31" s="13">
        <v>4</v>
      </c>
      <c r="J31" s="13">
        <v>1</v>
      </c>
      <c r="K31" s="13">
        <v>1</v>
      </c>
      <c r="L31" s="13">
        <v>1</v>
      </c>
      <c r="M31" s="13">
        <v>4</v>
      </c>
      <c r="N31" s="13">
        <v>1</v>
      </c>
      <c r="O31" s="13"/>
      <c r="P31" s="13"/>
      <c r="Q31" s="22"/>
      <c r="R31" s="26">
        <f>SUM(B31:Q31)</f>
        <v>27</v>
      </c>
      <c r="S31" s="44">
        <f>SUM(R31/$B59)</f>
        <v>1.9285714285714286</v>
      </c>
      <c r="T31" s="24"/>
    </row>
    <row r="32" spans="1:20" x14ac:dyDescent="0.3">
      <c r="A32" s="2" t="s">
        <v>49</v>
      </c>
      <c r="B32" s="13">
        <v>4</v>
      </c>
      <c r="C32" s="13">
        <v>3</v>
      </c>
      <c r="D32" s="13">
        <v>3</v>
      </c>
      <c r="E32" s="13"/>
      <c r="F32" s="13">
        <v>4</v>
      </c>
      <c r="G32" s="13">
        <v>4</v>
      </c>
      <c r="H32" s="13">
        <v>1</v>
      </c>
      <c r="I32" s="13">
        <v>4</v>
      </c>
      <c r="J32" s="13">
        <v>3</v>
      </c>
      <c r="K32" s="13">
        <v>2</v>
      </c>
      <c r="L32" s="13">
        <v>3</v>
      </c>
      <c r="M32" s="13">
        <v>4</v>
      </c>
      <c r="N32" s="13">
        <v>3</v>
      </c>
      <c r="O32" s="13"/>
      <c r="P32" s="13"/>
      <c r="Q32" s="22"/>
      <c r="R32" s="28">
        <f>SUM(B32:Q32)</f>
        <v>38</v>
      </c>
      <c r="S32" s="45">
        <f>SUM(R32/$B$59)</f>
        <v>2.7142857142857144</v>
      </c>
      <c r="T32" s="24"/>
    </row>
    <row r="33" spans="1:20" x14ac:dyDescent="0.3">
      <c r="A33" s="1" t="s">
        <v>50</v>
      </c>
      <c r="B33" s="13">
        <v>4</v>
      </c>
      <c r="C33" s="13">
        <v>4</v>
      </c>
      <c r="D33" s="13">
        <v>3</v>
      </c>
      <c r="E33" s="13"/>
      <c r="F33" s="13">
        <v>3</v>
      </c>
      <c r="G33" s="13">
        <v>4</v>
      </c>
      <c r="H33" s="13">
        <v>1</v>
      </c>
      <c r="I33" s="13">
        <v>3</v>
      </c>
      <c r="J33" s="13">
        <v>3</v>
      </c>
      <c r="K33" s="13">
        <v>2</v>
      </c>
      <c r="L33" s="13">
        <v>3</v>
      </c>
      <c r="M33" s="13">
        <v>4</v>
      </c>
      <c r="N33" s="13">
        <v>2</v>
      </c>
      <c r="O33" s="13"/>
      <c r="P33" s="13"/>
      <c r="Q33" s="22"/>
      <c r="R33" s="28">
        <f>SUM(B33:Q33)</f>
        <v>36</v>
      </c>
      <c r="S33" s="45">
        <f>SUM(R33/$B$59)</f>
        <v>2.5714285714285716</v>
      </c>
      <c r="T33" s="24"/>
    </row>
    <row r="34" spans="1:20" ht="15" customHeight="1" thickBot="1" x14ac:dyDescent="0.3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4"/>
    </row>
    <row r="35" spans="1:20" x14ac:dyDescent="0.3">
      <c r="A35" s="8" t="s">
        <v>51</v>
      </c>
      <c r="B35" s="13">
        <v>4</v>
      </c>
      <c r="C35" s="13">
        <v>4</v>
      </c>
      <c r="D35" s="13">
        <v>2</v>
      </c>
      <c r="E35" s="13"/>
      <c r="F35" s="13">
        <v>4</v>
      </c>
      <c r="G35" s="13">
        <v>4</v>
      </c>
      <c r="H35" s="13">
        <v>3</v>
      </c>
      <c r="I35" s="13">
        <v>3</v>
      </c>
      <c r="J35" s="13">
        <v>3</v>
      </c>
      <c r="K35" s="13">
        <v>2</v>
      </c>
      <c r="L35" s="13">
        <v>3</v>
      </c>
      <c r="M35" s="13">
        <v>4</v>
      </c>
      <c r="N35" s="13">
        <v>2</v>
      </c>
      <c r="O35" s="13"/>
      <c r="P35" s="13"/>
      <c r="Q35" s="22"/>
      <c r="R35" s="26">
        <f>SUM(B35:Q35)</f>
        <v>38</v>
      </c>
      <c r="S35" s="44">
        <f>SUM(R35/$B$59)</f>
        <v>2.7142857142857144</v>
      </c>
      <c r="T35" s="24"/>
    </row>
    <row r="36" spans="1:20" x14ac:dyDescent="0.3">
      <c r="A36" s="2" t="s">
        <v>52</v>
      </c>
      <c r="B36" s="13">
        <v>3</v>
      </c>
      <c r="C36" s="13">
        <v>4</v>
      </c>
      <c r="D36" s="13">
        <v>3</v>
      </c>
      <c r="E36" s="13"/>
      <c r="F36" s="13">
        <v>3</v>
      </c>
      <c r="G36" s="13">
        <v>4</v>
      </c>
      <c r="H36" s="13">
        <v>2</v>
      </c>
      <c r="I36" s="13">
        <v>4</v>
      </c>
      <c r="J36" s="13">
        <v>3</v>
      </c>
      <c r="K36" s="13">
        <v>3</v>
      </c>
      <c r="L36" s="13">
        <v>4</v>
      </c>
      <c r="M36" s="13">
        <v>4</v>
      </c>
      <c r="N36" s="13">
        <v>3</v>
      </c>
      <c r="O36" s="13"/>
      <c r="P36" s="13"/>
      <c r="Q36" s="22"/>
      <c r="R36" s="28">
        <f>SUM(B36:Q36)</f>
        <v>40</v>
      </c>
      <c r="S36" s="45">
        <f>SUM(R36/$B$59)</f>
        <v>2.8571428571428572</v>
      </c>
      <c r="T36" s="24"/>
    </row>
    <row r="37" spans="1:20" x14ac:dyDescent="0.3">
      <c r="A37" s="2" t="s">
        <v>53</v>
      </c>
      <c r="B37" s="13">
        <v>1</v>
      </c>
      <c r="C37" s="13">
        <v>3</v>
      </c>
      <c r="D37" s="13">
        <v>2</v>
      </c>
      <c r="E37" s="13"/>
      <c r="F37" s="13">
        <v>2</v>
      </c>
      <c r="G37" s="13">
        <v>4</v>
      </c>
      <c r="H37" s="13">
        <v>1</v>
      </c>
      <c r="I37" s="13">
        <v>2</v>
      </c>
      <c r="J37" s="13">
        <v>2</v>
      </c>
      <c r="K37" s="13">
        <v>2</v>
      </c>
      <c r="L37" s="13">
        <v>4</v>
      </c>
      <c r="M37" s="13">
        <v>3</v>
      </c>
      <c r="N37" s="13">
        <v>1</v>
      </c>
      <c r="O37" s="13"/>
      <c r="P37" s="13"/>
      <c r="Q37" s="22"/>
      <c r="R37" s="28">
        <f t="shared" ref="R37:R40" si="4">SUM(B37:Q37)</f>
        <v>27</v>
      </c>
      <c r="S37" s="45">
        <f t="shared" ref="S37:S40" si="5">SUM(R37/$B$59)</f>
        <v>1.9285714285714286</v>
      </c>
      <c r="T37" s="24"/>
    </row>
    <row r="38" spans="1:20" x14ac:dyDescent="0.3">
      <c r="A38" s="2" t="s">
        <v>54</v>
      </c>
      <c r="B38" s="13">
        <v>3</v>
      </c>
      <c r="C38" s="13">
        <v>4</v>
      </c>
      <c r="D38" s="13">
        <v>4</v>
      </c>
      <c r="E38" s="13"/>
      <c r="F38" s="13">
        <v>3</v>
      </c>
      <c r="G38" s="13">
        <v>4</v>
      </c>
      <c r="H38" s="13">
        <v>3</v>
      </c>
      <c r="I38" s="13">
        <v>4</v>
      </c>
      <c r="J38" s="13">
        <v>3</v>
      </c>
      <c r="K38" s="13">
        <v>3</v>
      </c>
      <c r="L38" s="13">
        <v>4</v>
      </c>
      <c r="M38" s="13">
        <v>4</v>
      </c>
      <c r="N38" s="13">
        <v>4</v>
      </c>
      <c r="O38" s="13"/>
      <c r="P38" s="13"/>
      <c r="Q38" s="22"/>
      <c r="R38" s="28">
        <f t="shared" si="4"/>
        <v>43</v>
      </c>
      <c r="S38" s="45">
        <f t="shared" si="5"/>
        <v>3.0714285714285716</v>
      </c>
      <c r="T38" s="24"/>
    </row>
    <row r="39" spans="1:20" ht="25.5" x14ac:dyDescent="0.3">
      <c r="A39" s="2" t="s">
        <v>55</v>
      </c>
      <c r="B39" s="13">
        <v>4</v>
      </c>
      <c r="C39" s="13">
        <v>4</v>
      </c>
      <c r="D39" s="13">
        <v>2</v>
      </c>
      <c r="E39" s="13"/>
      <c r="F39" s="13">
        <v>3</v>
      </c>
      <c r="G39" s="13">
        <v>4</v>
      </c>
      <c r="H39" s="13">
        <v>3</v>
      </c>
      <c r="I39" s="13">
        <v>3</v>
      </c>
      <c r="J39" s="13">
        <v>3</v>
      </c>
      <c r="K39" s="13">
        <v>3</v>
      </c>
      <c r="L39" s="13">
        <v>4</v>
      </c>
      <c r="M39" s="13">
        <v>4</v>
      </c>
      <c r="N39" s="13">
        <v>3</v>
      </c>
      <c r="O39" s="13"/>
      <c r="P39" s="13"/>
      <c r="Q39" s="22"/>
      <c r="R39" s="28">
        <f t="shared" si="4"/>
        <v>40</v>
      </c>
      <c r="S39" s="45">
        <f t="shared" si="5"/>
        <v>2.8571428571428572</v>
      </c>
      <c r="T39" s="24"/>
    </row>
    <row r="40" spans="1:20" x14ac:dyDescent="0.3">
      <c r="A40" s="1" t="s">
        <v>56</v>
      </c>
      <c r="B40" s="13">
        <v>1</v>
      </c>
      <c r="C40" s="13">
        <v>3</v>
      </c>
      <c r="D40" s="13">
        <v>4</v>
      </c>
      <c r="E40" s="13"/>
      <c r="F40" s="13">
        <v>1</v>
      </c>
      <c r="G40" s="13">
        <v>4</v>
      </c>
      <c r="H40" s="13">
        <v>2</v>
      </c>
      <c r="I40" s="13">
        <v>4</v>
      </c>
      <c r="J40" s="13">
        <v>2</v>
      </c>
      <c r="K40" s="13">
        <v>2</v>
      </c>
      <c r="L40" s="13">
        <v>2</v>
      </c>
      <c r="M40" s="13">
        <v>4</v>
      </c>
      <c r="N40" s="13">
        <v>4</v>
      </c>
      <c r="O40" s="13"/>
      <c r="P40" s="13"/>
      <c r="Q40" s="22"/>
      <c r="R40" s="28">
        <f t="shared" si="4"/>
        <v>33</v>
      </c>
      <c r="S40" s="45">
        <f t="shared" si="5"/>
        <v>2.3571428571428572</v>
      </c>
      <c r="T40" s="24"/>
    </row>
    <row r="41" spans="1:20" ht="15" customHeight="1" thickBot="1" x14ac:dyDescent="0.35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7"/>
    </row>
    <row r="42" spans="1:20" x14ac:dyDescent="0.3">
      <c r="A42" s="14" t="s">
        <v>57</v>
      </c>
      <c r="B42" s="13">
        <v>3</v>
      </c>
      <c r="C42" s="13">
        <v>4</v>
      </c>
      <c r="D42" s="13">
        <v>4</v>
      </c>
      <c r="E42" s="13"/>
      <c r="F42" s="13">
        <v>3</v>
      </c>
      <c r="G42" s="13">
        <v>4</v>
      </c>
      <c r="H42" s="13">
        <v>2</v>
      </c>
      <c r="I42" s="13">
        <v>4</v>
      </c>
      <c r="J42" s="13">
        <v>3</v>
      </c>
      <c r="K42" s="13">
        <v>2</v>
      </c>
      <c r="L42" s="13">
        <v>4</v>
      </c>
      <c r="M42" s="13">
        <v>4</v>
      </c>
      <c r="N42" s="13">
        <v>3</v>
      </c>
      <c r="O42" s="13"/>
      <c r="P42" s="13"/>
      <c r="Q42" s="22"/>
      <c r="R42" s="26">
        <f>SUM(B42:Q42)</f>
        <v>40</v>
      </c>
      <c r="S42" s="44">
        <f>SUM(R42/$B$59)</f>
        <v>2.8571428571428572</v>
      </c>
      <c r="T42" s="24"/>
    </row>
    <row r="43" spans="1:20" x14ac:dyDescent="0.3">
      <c r="A43" s="3" t="s">
        <v>58</v>
      </c>
      <c r="B43" s="13">
        <v>3</v>
      </c>
      <c r="C43" s="13">
        <v>4</v>
      </c>
      <c r="D43" s="13">
        <v>3</v>
      </c>
      <c r="E43" s="13"/>
      <c r="F43" s="13">
        <v>3</v>
      </c>
      <c r="G43" s="13">
        <v>4</v>
      </c>
      <c r="H43" s="13">
        <v>2</v>
      </c>
      <c r="I43" s="13">
        <v>4</v>
      </c>
      <c r="J43" s="13">
        <v>3</v>
      </c>
      <c r="K43" s="13">
        <v>2</v>
      </c>
      <c r="L43" s="13">
        <v>4</v>
      </c>
      <c r="M43" s="13">
        <v>4</v>
      </c>
      <c r="N43" s="13">
        <v>4</v>
      </c>
      <c r="O43" s="13"/>
      <c r="P43" s="13"/>
      <c r="Q43" s="22"/>
      <c r="R43" s="28">
        <f>SUM(B43:Q43)</f>
        <v>40</v>
      </c>
      <c r="S43" s="45">
        <f>SUM(R43/$B$59)</f>
        <v>2.8571428571428572</v>
      </c>
      <c r="T43" s="24"/>
    </row>
    <row r="44" spans="1:20" x14ac:dyDescent="0.3">
      <c r="A44" s="3" t="s">
        <v>59</v>
      </c>
      <c r="B44" s="13">
        <v>3</v>
      </c>
      <c r="C44" s="13">
        <v>4</v>
      </c>
      <c r="D44" s="13">
        <v>2</v>
      </c>
      <c r="E44" s="13"/>
      <c r="F44" s="13">
        <v>2</v>
      </c>
      <c r="G44" s="13">
        <v>4</v>
      </c>
      <c r="H44" s="13">
        <v>1</v>
      </c>
      <c r="I44" s="13">
        <v>3</v>
      </c>
      <c r="J44" s="13">
        <v>3</v>
      </c>
      <c r="K44" s="13">
        <v>2</v>
      </c>
      <c r="L44" s="13">
        <v>4</v>
      </c>
      <c r="M44" s="13">
        <v>4</v>
      </c>
      <c r="N44" s="13">
        <v>2</v>
      </c>
      <c r="O44" s="13"/>
      <c r="P44" s="13"/>
      <c r="Q44" s="22"/>
      <c r="R44" s="28">
        <f t="shared" ref="R44:R45" si="6">SUM(B44:Q44)</f>
        <v>34</v>
      </c>
      <c r="S44" s="45">
        <f t="shared" ref="S44:S45" si="7">SUM(R44/$B$59)</f>
        <v>2.4285714285714284</v>
      </c>
      <c r="T44" s="24"/>
    </row>
    <row r="45" spans="1:20" ht="25.5" x14ac:dyDescent="0.3">
      <c r="A45" s="1" t="s">
        <v>60</v>
      </c>
      <c r="B45" s="13">
        <v>4</v>
      </c>
      <c r="C45" s="13">
        <v>4</v>
      </c>
      <c r="D45" s="13">
        <v>3</v>
      </c>
      <c r="E45" s="13"/>
      <c r="F45" s="13">
        <v>4</v>
      </c>
      <c r="G45" s="13">
        <v>4</v>
      </c>
      <c r="H45" s="13">
        <v>3</v>
      </c>
      <c r="I45" s="13">
        <v>4</v>
      </c>
      <c r="J45" s="13">
        <v>3</v>
      </c>
      <c r="K45" s="13">
        <v>2</v>
      </c>
      <c r="L45" s="13">
        <v>4</v>
      </c>
      <c r="M45" s="13">
        <v>4</v>
      </c>
      <c r="N45" s="13">
        <v>2</v>
      </c>
      <c r="O45" s="13"/>
      <c r="P45" s="13"/>
      <c r="Q45" s="22"/>
      <c r="R45" s="28">
        <f t="shared" si="6"/>
        <v>41</v>
      </c>
      <c r="S45" s="45">
        <f t="shared" si="7"/>
        <v>2.9285714285714284</v>
      </c>
      <c r="T45" s="24"/>
    </row>
    <row r="46" spans="1:20" ht="15" customHeight="1" thickBot="1" x14ac:dyDescent="0.35">
      <c r="A46" s="5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7"/>
    </row>
    <row r="47" spans="1:20" x14ac:dyDescent="0.3">
      <c r="A47" s="8" t="s">
        <v>61</v>
      </c>
      <c r="B47" s="13">
        <v>3</v>
      </c>
      <c r="C47" s="13">
        <v>4</v>
      </c>
      <c r="D47" s="13">
        <v>2</v>
      </c>
      <c r="E47" s="13"/>
      <c r="F47" s="13">
        <v>3</v>
      </c>
      <c r="G47" s="13">
        <v>4</v>
      </c>
      <c r="H47" s="13">
        <v>3</v>
      </c>
      <c r="I47" s="13">
        <v>3</v>
      </c>
      <c r="J47" s="13">
        <v>2</v>
      </c>
      <c r="K47" s="13">
        <v>2</v>
      </c>
      <c r="L47" s="13">
        <v>3</v>
      </c>
      <c r="M47" s="13">
        <v>4</v>
      </c>
      <c r="N47" s="13">
        <v>3</v>
      </c>
      <c r="O47" s="13"/>
      <c r="P47" s="13"/>
      <c r="Q47" s="22"/>
      <c r="R47" s="26">
        <f>SUM(B47:Q47)</f>
        <v>36</v>
      </c>
      <c r="S47" s="44">
        <f>SUM(R47/$B$59)</f>
        <v>2.5714285714285716</v>
      </c>
      <c r="T47" s="24"/>
    </row>
    <row r="48" spans="1:20" x14ac:dyDescent="0.3">
      <c r="A48" s="2" t="s">
        <v>62</v>
      </c>
      <c r="B48" s="13">
        <v>2</v>
      </c>
      <c r="C48" s="13">
        <v>4</v>
      </c>
      <c r="D48" s="13">
        <v>2</v>
      </c>
      <c r="E48" s="13"/>
      <c r="F48" s="13">
        <v>1</v>
      </c>
      <c r="G48" s="13">
        <v>4</v>
      </c>
      <c r="H48" s="13">
        <v>3</v>
      </c>
      <c r="I48" s="13">
        <v>3</v>
      </c>
      <c r="J48" s="13">
        <v>2</v>
      </c>
      <c r="K48" s="13">
        <v>2</v>
      </c>
      <c r="L48" s="13">
        <v>3</v>
      </c>
      <c r="M48" s="13">
        <v>3</v>
      </c>
      <c r="N48" s="13">
        <v>2</v>
      </c>
      <c r="O48" s="13"/>
      <c r="P48" s="13"/>
      <c r="Q48" s="22"/>
      <c r="R48" s="28">
        <f>SUM(B48:Q48)</f>
        <v>31</v>
      </c>
      <c r="S48" s="45">
        <f>SUM(R48/$B$59)</f>
        <v>2.2142857142857144</v>
      </c>
      <c r="T48" s="24"/>
    </row>
    <row r="49" spans="1:20" ht="25.5" x14ac:dyDescent="0.3">
      <c r="A49" s="2" t="s">
        <v>63</v>
      </c>
      <c r="B49" s="13">
        <v>3</v>
      </c>
      <c r="C49" s="13">
        <v>4</v>
      </c>
      <c r="D49" s="13">
        <v>2</v>
      </c>
      <c r="E49" s="13"/>
      <c r="F49" s="13">
        <v>1</v>
      </c>
      <c r="G49" s="13">
        <v>4</v>
      </c>
      <c r="H49" s="13">
        <v>2</v>
      </c>
      <c r="I49" s="13">
        <v>2</v>
      </c>
      <c r="J49" s="13">
        <v>2</v>
      </c>
      <c r="K49" s="13">
        <v>2</v>
      </c>
      <c r="L49" s="13">
        <v>2</v>
      </c>
      <c r="M49" s="13">
        <v>2</v>
      </c>
      <c r="N49" s="13">
        <v>2</v>
      </c>
      <c r="O49" s="13"/>
      <c r="P49" s="13"/>
      <c r="Q49" s="22"/>
      <c r="R49" s="28">
        <f>SUM(B49:Q49)</f>
        <v>28</v>
      </c>
      <c r="S49" s="45">
        <f t="shared" ref="S49:S50" si="8">SUM(R49/$B$59)</f>
        <v>2</v>
      </c>
      <c r="T49" s="24"/>
    </row>
    <row r="50" spans="1:20" x14ac:dyDescent="0.3">
      <c r="A50" s="1" t="s">
        <v>64</v>
      </c>
      <c r="B50" s="13">
        <v>4</v>
      </c>
      <c r="C50" s="13">
        <v>4</v>
      </c>
      <c r="D50" s="13">
        <v>2</v>
      </c>
      <c r="E50" s="13"/>
      <c r="F50" s="13">
        <v>1</v>
      </c>
      <c r="G50" s="13">
        <v>4</v>
      </c>
      <c r="H50" s="13">
        <v>2</v>
      </c>
      <c r="I50" s="13">
        <v>3</v>
      </c>
      <c r="J50" s="13">
        <v>2</v>
      </c>
      <c r="K50" s="13">
        <v>2</v>
      </c>
      <c r="L50" s="13">
        <v>2</v>
      </c>
      <c r="M50" s="13">
        <v>2</v>
      </c>
      <c r="N50" s="13">
        <v>2</v>
      </c>
      <c r="O50" s="13"/>
      <c r="P50" s="13"/>
      <c r="Q50" s="22"/>
      <c r="R50" s="28">
        <f>SUM(B50:Q50)</f>
        <v>30</v>
      </c>
      <c r="S50" s="45">
        <f t="shared" si="8"/>
        <v>2.1428571428571428</v>
      </c>
      <c r="T50" s="24"/>
    </row>
    <row r="51" spans="1:20" ht="15" customHeight="1" thickBot="1" x14ac:dyDescent="0.35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7"/>
    </row>
    <row r="52" spans="1:20" x14ac:dyDescent="0.3">
      <c r="A52" s="8" t="s">
        <v>65</v>
      </c>
      <c r="B52" s="13">
        <v>3</v>
      </c>
      <c r="C52" s="13">
        <v>3</v>
      </c>
      <c r="D52" s="13">
        <v>4</v>
      </c>
      <c r="E52" s="13"/>
      <c r="F52" s="13">
        <v>2</v>
      </c>
      <c r="G52" s="13">
        <v>4</v>
      </c>
      <c r="H52" s="13">
        <v>2</v>
      </c>
      <c r="I52" s="13">
        <v>4</v>
      </c>
      <c r="J52" s="13">
        <v>3</v>
      </c>
      <c r="K52" s="13">
        <v>2</v>
      </c>
      <c r="L52" s="13">
        <v>2</v>
      </c>
      <c r="M52" s="13">
        <v>3</v>
      </c>
      <c r="N52" s="13">
        <v>2</v>
      </c>
      <c r="O52" s="13"/>
      <c r="P52" s="13"/>
      <c r="Q52" s="22"/>
      <c r="R52" s="26">
        <f>SUM(B52:Q52)</f>
        <v>34</v>
      </c>
      <c r="S52" s="44">
        <f>SUM(R52/$B$59)</f>
        <v>2.4285714285714284</v>
      </c>
      <c r="T52" s="24"/>
    </row>
    <row r="53" spans="1:20" x14ac:dyDescent="0.3">
      <c r="A53" s="2" t="s">
        <v>66</v>
      </c>
      <c r="B53" s="13">
        <v>3</v>
      </c>
      <c r="C53" s="13">
        <v>3</v>
      </c>
      <c r="D53" s="13">
        <v>3</v>
      </c>
      <c r="E53" s="13"/>
      <c r="F53" s="13">
        <v>2</v>
      </c>
      <c r="G53" s="13">
        <v>4</v>
      </c>
      <c r="H53" s="13">
        <v>1</v>
      </c>
      <c r="I53" s="13">
        <v>4</v>
      </c>
      <c r="J53" s="13">
        <v>2</v>
      </c>
      <c r="K53" s="13">
        <v>3</v>
      </c>
      <c r="L53" s="13">
        <v>1</v>
      </c>
      <c r="M53" s="13">
        <v>2</v>
      </c>
      <c r="N53" s="13">
        <v>2</v>
      </c>
      <c r="O53" s="13"/>
      <c r="P53" s="13"/>
      <c r="Q53" s="22"/>
      <c r="R53" s="28">
        <f>SUM(B53:Q53)</f>
        <v>30</v>
      </c>
      <c r="S53" s="45">
        <f>SUM(R53/$B$59)</f>
        <v>2.1428571428571428</v>
      </c>
      <c r="T53" s="24"/>
    </row>
    <row r="54" spans="1:20" x14ac:dyDescent="0.3">
      <c r="A54" s="2" t="s">
        <v>67</v>
      </c>
      <c r="B54" s="13">
        <v>3</v>
      </c>
      <c r="C54" s="13">
        <v>3</v>
      </c>
      <c r="D54" s="13">
        <v>3</v>
      </c>
      <c r="E54" s="13"/>
      <c r="F54" s="13">
        <v>2</v>
      </c>
      <c r="G54" s="13">
        <v>4</v>
      </c>
      <c r="H54" s="13">
        <v>2</v>
      </c>
      <c r="I54" s="13">
        <v>4</v>
      </c>
      <c r="J54" s="13">
        <v>3</v>
      </c>
      <c r="K54" s="13">
        <v>3</v>
      </c>
      <c r="L54" s="13">
        <v>2</v>
      </c>
      <c r="M54" s="13">
        <v>3</v>
      </c>
      <c r="N54" s="13">
        <v>2</v>
      </c>
      <c r="O54" s="13"/>
      <c r="P54" s="13"/>
      <c r="Q54" s="22"/>
      <c r="R54" s="28">
        <f t="shared" ref="R54:R56" si="9">SUM(B54:Q54)</f>
        <v>34</v>
      </c>
      <c r="S54" s="45">
        <f t="shared" ref="S54:S56" si="10">SUM(R54/$B$59)</f>
        <v>2.4285714285714284</v>
      </c>
      <c r="T54" s="24"/>
    </row>
    <row r="55" spans="1:20" x14ac:dyDescent="0.3">
      <c r="A55" s="2" t="s">
        <v>68</v>
      </c>
      <c r="B55" s="13">
        <v>4</v>
      </c>
      <c r="C55" s="13">
        <v>4</v>
      </c>
      <c r="D55" s="13">
        <v>4</v>
      </c>
      <c r="E55" s="13"/>
      <c r="F55" s="13">
        <v>3</v>
      </c>
      <c r="G55" s="13">
        <v>4</v>
      </c>
      <c r="H55" s="13">
        <v>3</v>
      </c>
      <c r="I55" s="13">
        <v>4</v>
      </c>
      <c r="J55" s="13">
        <v>3</v>
      </c>
      <c r="K55" s="13">
        <v>3</v>
      </c>
      <c r="L55" s="13">
        <v>1</v>
      </c>
      <c r="M55" s="13">
        <v>4</v>
      </c>
      <c r="N55" s="13">
        <v>4</v>
      </c>
      <c r="O55" s="13"/>
      <c r="P55" s="13"/>
      <c r="Q55" s="22"/>
      <c r="R55" s="28">
        <f t="shared" si="9"/>
        <v>41</v>
      </c>
      <c r="S55" s="45">
        <f t="shared" si="10"/>
        <v>2.9285714285714284</v>
      </c>
      <c r="T55" s="24"/>
    </row>
    <row r="56" spans="1:20" x14ac:dyDescent="0.3">
      <c r="A56" s="1" t="s">
        <v>69</v>
      </c>
      <c r="B56" s="20">
        <v>3</v>
      </c>
      <c r="C56" s="20">
        <v>3</v>
      </c>
      <c r="D56" s="20">
        <v>3</v>
      </c>
      <c r="E56" s="20"/>
      <c r="F56" s="20">
        <v>1</v>
      </c>
      <c r="G56" s="20">
        <v>4</v>
      </c>
      <c r="H56" s="20">
        <v>2</v>
      </c>
      <c r="I56" s="20">
        <v>4</v>
      </c>
      <c r="J56" s="20">
        <v>2</v>
      </c>
      <c r="K56" s="20">
        <v>3</v>
      </c>
      <c r="L56" s="20">
        <v>2</v>
      </c>
      <c r="M56" s="20">
        <v>3</v>
      </c>
      <c r="N56" s="20">
        <v>3</v>
      </c>
      <c r="O56" s="20"/>
      <c r="P56" s="20"/>
      <c r="Q56" s="23"/>
      <c r="R56" s="29">
        <f t="shared" si="9"/>
        <v>33</v>
      </c>
      <c r="S56" s="46">
        <f t="shared" si="10"/>
        <v>2.3571428571428572</v>
      </c>
      <c r="T56" s="25"/>
    </row>
    <row r="57" spans="1:20" ht="14.4" customHeight="1" thickBot="1" x14ac:dyDescent="0.35">
      <c r="A57" s="48" t="s">
        <v>45</v>
      </c>
      <c r="B57" s="47">
        <f>SUM(B31:B56)</f>
        <v>68</v>
      </c>
      <c r="C57" s="47">
        <f t="shared" ref="C57:Q57" si="11">SUM(C31:C56)</f>
        <v>81</v>
      </c>
      <c r="D57" s="47">
        <f t="shared" si="11"/>
        <v>62</v>
      </c>
      <c r="E57" s="47">
        <f t="shared" si="11"/>
        <v>0</v>
      </c>
      <c r="F57" s="47">
        <f>SUM(F31:F56)</f>
        <v>52</v>
      </c>
      <c r="G57" s="47">
        <f t="shared" si="11"/>
        <v>88</v>
      </c>
      <c r="H57" s="47">
        <f t="shared" si="11"/>
        <v>45</v>
      </c>
      <c r="I57" s="47">
        <f t="shared" si="11"/>
        <v>77</v>
      </c>
      <c r="J57" s="47">
        <f t="shared" si="11"/>
        <v>56</v>
      </c>
      <c r="K57" s="47">
        <f t="shared" si="11"/>
        <v>50</v>
      </c>
      <c r="L57" s="47">
        <f t="shared" si="11"/>
        <v>62</v>
      </c>
      <c r="M57" s="47">
        <f t="shared" si="11"/>
        <v>77</v>
      </c>
      <c r="N57" s="47">
        <f t="shared" si="11"/>
        <v>56</v>
      </c>
      <c r="O57" s="47">
        <f t="shared" si="11"/>
        <v>0</v>
      </c>
      <c r="P57" s="47">
        <f t="shared" si="11"/>
        <v>0</v>
      </c>
      <c r="Q57" s="47">
        <f t="shared" si="11"/>
        <v>0</v>
      </c>
    </row>
    <row r="58" spans="1:20" ht="14.5" thickBot="1" x14ac:dyDescent="0.35"/>
    <row r="59" spans="1:20" ht="14.5" thickBot="1" x14ac:dyDescent="0.35">
      <c r="A59" s="42" t="s">
        <v>70</v>
      </c>
      <c r="B59" s="43">
        <v>14</v>
      </c>
    </row>
  </sheetData>
  <mergeCells count="10">
    <mergeCell ref="A1:U3"/>
    <mergeCell ref="A34:T34"/>
    <mergeCell ref="A41:T41"/>
    <mergeCell ref="A46:T46"/>
    <mergeCell ref="A51:T51"/>
    <mergeCell ref="A23:T23"/>
    <mergeCell ref="A5:T5"/>
    <mergeCell ref="A29:F29"/>
    <mergeCell ref="R29:R30"/>
    <mergeCell ref="S29:S30"/>
  </mergeCells>
  <conditionalFormatting sqref="C4:T4">
    <cfRule type="cellIs" dxfId="9" priority="7" operator="between">
      <formula>3.5</formula>
      <formula>4.49</formula>
    </cfRule>
    <cfRule type="cellIs" dxfId="8" priority="8" operator="between">
      <formula>2.5</formula>
      <formula>3.49</formula>
    </cfRule>
    <cfRule type="cellIs" dxfId="7" priority="9" operator="between">
      <formula>1.5</formula>
      <formula>2.49</formula>
    </cfRule>
    <cfRule type="cellIs" dxfId="6" priority="10" operator="between">
      <formula>0.1</formula>
      <formula>1.49</formula>
    </cfRule>
  </conditionalFormatting>
  <conditionalFormatting sqref="C4:T4">
    <cfRule type="cellIs" dxfId="5" priority="6" operator="between">
      <formula>4.5</formula>
      <formula>5</formula>
    </cfRule>
  </conditionalFormatting>
  <conditionalFormatting sqref="B4">
    <cfRule type="cellIs" dxfId="4" priority="2" operator="between">
      <formula>3.5</formula>
      <formula>4.49</formula>
    </cfRule>
    <cfRule type="cellIs" dxfId="3" priority="3" operator="between">
      <formula>2.5</formula>
      <formula>3.49</formula>
    </cfRule>
    <cfRule type="cellIs" dxfId="2" priority="4" operator="between">
      <formula>1.5</formula>
      <formula>2.49</formula>
    </cfRule>
    <cfRule type="cellIs" dxfId="1" priority="5" operator="between">
      <formula>0.1</formula>
      <formula>1.49</formula>
    </cfRule>
  </conditionalFormatting>
  <conditionalFormatting sqref="B4">
    <cfRule type="cellIs" dxfId="0" priority="1" operator="between">
      <formula>4.5</formula>
      <formula>5</formula>
    </cfRule>
  </conditionalFormatting>
  <dataValidations count="4">
    <dataValidation type="list" allowBlank="1" showInputMessage="1" showErrorMessage="1" error="Please select an option from the list_x000a_" sqref="T14:T16 T8:T9 T18:T19 T21:T22 T24:T28 L24:Q28 L21:Q22 L18:Q19 L14:Q16 L11:Q12 T11:T12 B11:J12 B14:J16 B18:J19 B21:J22 L8:Q9 B8:J9 B24:J28" xr:uid="{00000000-0002-0000-0100-000000000000}">
      <formula1>Answer</formula1>
    </dataValidation>
    <dataValidation type="list" allowBlank="1" showErrorMessage="1" error="Please select an option from the list_x000a_" promptTitle="Please select" sqref="T7 B7:J7 L7:Q7" xr:uid="{00000000-0002-0000-0100-000001000000}">
      <formula1>Answer</formula1>
    </dataValidation>
    <dataValidation type="list" allowBlank="1" showInputMessage="1" showErrorMessage="1" sqref="T35:T40 T42:T45 T47:T50 T52:T56 L47:Q50 L42:Q45 L35:Q40 L31:Q33 T31:T33 B31:J33 B35:J40 B42:J45 B47:J50 B52:J56 L52:Q56" xr:uid="{00000000-0002-0000-0100-000002000000}">
      <formula1>Experience</formula1>
    </dataValidation>
    <dataValidation allowBlank="1" showErrorMessage="1" sqref="K1:K1048576" xr:uid="{00000000-0002-0000-0100-000003000000}"/>
  </dataValidations>
  <printOptions verticalCentered="1"/>
  <pageMargins left="0.70866141732283472" right="0.70866141732283472" top="0.74803149606299213" bottom="0.74803149606299213" header="0.31496062992125984" footer="0.31496062992125984"/>
  <pageSetup paperSize="9" scale="4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4"/>
  <sheetViews>
    <sheetView workbookViewId="0">
      <selection activeCell="B1" sqref="B1:B4"/>
    </sheetView>
  </sheetViews>
  <sheetFormatPr defaultRowHeight="14.5" x14ac:dyDescent="0.35"/>
  <sheetData>
    <row r="1" spans="1:2" x14ac:dyDescent="0.35">
      <c r="A1" t="s">
        <v>23</v>
      </c>
      <c r="B1">
        <v>1</v>
      </c>
    </row>
    <row r="2" spans="1:2" x14ac:dyDescent="0.35">
      <c r="A2" t="s">
        <v>71</v>
      </c>
      <c r="B2">
        <v>2</v>
      </c>
    </row>
    <row r="3" spans="1:2" x14ac:dyDescent="0.35">
      <c r="B3">
        <v>3</v>
      </c>
    </row>
    <row r="4" spans="1:2" x14ac:dyDescent="0.35">
      <c r="B4">
        <v>4</v>
      </c>
    </row>
  </sheetData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2027EE1B72BB4FA9BDB061551FB61E" ma:contentTypeVersion="11" ma:contentTypeDescription="Create a new document." ma:contentTypeScope="" ma:versionID="8b1d14344da0b1f6abb54199a086eb81">
  <xsd:schema xmlns:xsd="http://www.w3.org/2001/XMLSchema" xmlns:xs="http://www.w3.org/2001/XMLSchema" xmlns:p="http://schemas.microsoft.com/office/2006/metadata/properties" xmlns:ns2="0b6df94f-dd75-4294-9f55-83880217d52a" xmlns:ns3="9aa5a84b-ef20-449b-a3df-c414a6319eb6" targetNamespace="http://schemas.microsoft.com/office/2006/metadata/properties" ma:root="true" ma:fieldsID="81605c5bf3ffa1f01364178cb20b0512" ns2:_="" ns3:_="">
    <xsd:import namespace="0b6df94f-dd75-4294-9f55-83880217d52a"/>
    <xsd:import namespace="9aa5a84b-ef20-449b-a3df-c414a6319e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df94f-dd75-4294-9f55-83880217d5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a5a84b-ef20-449b-a3df-c414a6319eb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26A9DB-9F5F-4EA6-B420-DE099C42D53C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0b6df94f-dd75-4294-9f55-83880217d52a"/>
    <ds:schemaRef ds:uri="9aa5a84b-ef20-449b-a3df-c414a6319eb6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ADE33E-9654-43BB-BA96-F8861880E0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A85C0D-D7C0-41DE-A66B-1B14B3D8C9DC}">
  <ds:schemaRefs>
    <ds:schemaRef ds:uri="http://purl.org/dc/dcmitype/"/>
    <ds:schemaRef ds:uri="9aa5a84b-ef20-449b-a3df-c414a6319e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0b6df94f-dd75-4294-9f55-83880217d52a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Governing Body Skills Matrix</vt:lpstr>
      <vt:lpstr>Sheet3</vt:lpstr>
      <vt:lpstr>Answer</vt:lpstr>
      <vt:lpstr>Experience</vt:lpstr>
    </vt:vector>
  </TitlesOfParts>
  <Manager/>
  <Company>One Connect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gscott001</dc:creator>
  <cp:keywords/>
  <dc:description/>
  <cp:lastModifiedBy>J Brown</cp:lastModifiedBy>
  <cp:revision/>
  <dcterms:created xsi:type="dcterms:W3CDTF">2014-09-02T10:02:55Z</dcterms:created>
  <dcterms:modified xsi:type="dcterms:W3CDTF">2023-01-31T16:45:03Z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0x010100DF2027EE1B72BB4FA9BDB061551FB61E</vt:lpwstr>
  </property>
</Properties>
</file>